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nsendo\Desktop\"/>
    </mc:Choice>
  </mc:AlternateContent>
  <bookViews>
    <workbookView xWindow="0" yWindow="30" windowWidth="1548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Sheet1!$A$1:$O$37</definedName>
  </definedNames>
  <calcPr calcId="162913"/>
</workbook>
</file>

<file path=xl/calcChain.xml><?xml version="1.0" encoding="utf-8"?>
<calcChain xmlns="http://schemas.openxmlformats.org/spreadsheetml/2006/main">
  <c r="D32" i="1" l="1"/>
  <c r="D33" i="1" s="1"/>
  <c r="D31" i="1"/>
  <c r="D34" i="1"/>
  <c r="H34" i="1" s="1"/>
  <c r="D30" i="1"/>
  <c r="D35" i="1" s="1"/>
  <c r="D29" i="1"/>
  <c r="D37" i="1"/>
  <c r="G35" i="1"/>
  <c r="B30" i="1"/>
  <c r="C30" i="1" s="1"/>
  <c r="B35" i="1"/>
  <c r="B36" i="1"/>
  <c r="B37" i="1"/>
  <c r="B31" i="1"/>
  <c r="G32" i="1"/>
  <c r="G31" i="1" s="1"/>
  <c r="H31" i="1" s="1"/>
  <c r="G30" i="1"/>
  <c r="H30" i="1" s="1"/>
  <c r="H29" i="1"/>
  <c r="M4" i="1"/>
  <c r="N4" i="1"/>
  <c r="O3" i="1"/>
  <c r="O2" i="1"/>
  <c r="E4" i="1"/>
  <c r="E26" i="1" s="1"/>
  <c r="C25" i="1"/>
  <c r="C26" i="1" s="1"/>
  <c r="E25" i="1"/>
  <c r="K3" i="1"/>
  <c r="K4" i="1" s="1"/>
  <c r="K2" i="1"/>
  <c r="J3" i="1"/>
  <c r="J4" i="1" s="1"/>
  <c r="J2" i="1"/>
  <c r="L3" i="1"/>
  <c r="L4" i="1" s="1"/>
  <c r="D22" i="1" s="1"/>
  <c r="L2" i="1"/>
  <c r="B4" i="1"/>
  <c r="A8" i="1" s="1"/>
  <c r="F4" i="1"/>
  <c r="B22" i="1" s="1"/>
  <c r="H3" i="1"/>
  <c r="H4" i="1" s="1"/>
  <c r="H2" i="1"/>
  <c r="I3" i="1"/>
  <c r="I4" i="1" s="1"/>
  <c r="I2" i="1"/>
  <c r="D4" i="1"/>
  <c r="B15" i="1" s="1"/>
  <c r="C12" i="1"/>
  <c r="C4" i="1"/>
  <c r="B8" i="1"/>
  <c r="G3" i="1"/>
  <c r="G2" i="1"/>
  <c r="B21" i="1"/>
  <c r="C18" i="1"/>
  <c r="I15" i="1"/>
  <c r="B14" i="1"/>
  <c r="E11" i="1"/>
  <c r="C11" i="1"/>
  <c r="B7" i="1"/>
  <c r="D36" i="1"/>
  <c r="C38" i="1"/>
  <c r="C32" i="1" s="1"/>
  <c r="D21" i="1"/>
  <c r="E18" i="1"/>
  <c r="H22" i="1"/>
  <c r="C19" i="1"/>
  <c r="G37" i="1"/>
  <c r="H37" i="1" s="1"/>
  <c r="H36" i="1"/>
  <c r="F23" i="1" l="1"/>
  <c r="D15" i="1"/>
  <c r="H35" i="1"/>
  <c r="A22" i="1"/>
  <c r="A15" i="1"/>
  <c r="E19" i="1"/>
  <c r="H23" i="1"/>
  <c r="C36" i="1"/>
  <c r="E36" i="1" s="1"/>
  <c r="E32" i="1"/>
  <c r="D8" i="1"/>
  <c r="G16" i="1"/>
  <c r="C35" i="1"/>
  <c r="E35" i="1" s="1"/>
  <c r="E30" i="1"/>
  <c r="E12" i="1"/>
  <c r="I16" i="1"/>
  <c r="H33" i="1"/>
  <c r="H32" i="1"/>
  <c r="C29" i="1"/>
  <c r="E29" i="1" s="1"/>
  <c r="D14" i="1"/>
  <c r="F22" i="1" s="1"/>
  <c r="G15" i="1"/>
  <c r="D7" i="1"/>
  <c r="C31" i="1"/>
  <c r="C37" i="1" l="1"/>
  <c r="E37" i="1" s="1"/>
  <c r="E31" i="1"/>
  <c r="C33" i="1"/>
  <c r="E33" i="1" s="1"/>
  <c r="C34" i="1"/>
  <c r="E34" i="1" s="1"/>
</calcChain>
</file>

<file path=xl/sharedStrings.xml><?xml version="1.0" encoding="utf-8"?>
<sst xmlns="http://schemas.openxmlformats.org/spreadsheetml/2006/main" count="78" uniqueCount="53">
  <si>
    <t>期間</t>
    <rPh sb="0" eb="2">
      <t>キカン</t>
    </rPh>
    <phoneticPr fontId="1"/>
  </si>
  <si>
    <t>売上</t>
    <rPh sb="0" eb="1">
      <t>ウ</t>
    </rPh>
    <rPh sb="1" eb="2">
      <t>ア</t>
    </rPh>
    <phoneticPr fontId="1"/>
  </si>
  <si>
    <t>点数</t>
    <rPh sb="0" eb="2">
      <t>テンスウ</t>
    </rPh>
    <phoneticPr fontId="1"/>
  </si>
  <si>
    <t>客数</t>
    <rPh sb="0" eb="2">
      <t>キャクスウ</t>
    </rPh>
    <phoneticPr fontId="1"/>
  </si>
  <si>
    <t>新規数</t>
    <rPh sb="0" eb="2">
      <t>シンキ</t>
    </rPh>
    <rPh sb="2" eb="3">
      <t>スウ</t>
    </rPh>
    <phoneticPr fontId="1"/>
  </si>
  <si>
    <t>有効会員数</t>
    <rPh sb="0" eb="2">
      <t>ユウコウ</t>
    </rPh>
    <rPh sb="2" eb="4">
      <t>カイイン</t>
    </rPh>
    <rPh sb="4" eb="5">
      <t>スウ</t>
    </rPh>
    <phoneticPr fontId="1"/>
  </si>
  <si>
    <t>持込点数</t>
    <rPh sb="0" eb="2">
      <t>モチコミ</t>
    </rPh>
    <rPh sb="2" eb="4">
      <t>テンスウ</t>
    </rPh>
    <phoneticPr fontId="1"/>
  </si>
  <si>
    <t>点単価</t>
    <rPh sb="0" eb="1">
      <t>テン</t>
    </rPh>
    <rPh sb="1" eb="3">
      <t>タンカ</t>
    </rPh>
    <phoneticPr fontId="1"/>
  </si>
  <si>
    <t>客単価</t>
    <rPh sb="0" eb="1">
      <t>キャク</t>
    </rPh>
    <rPh sb="1" eb="3">
      <t>タンカ</t>
    </rPh>
    <phoneticPr fontId="1"/>
  </si>
  <si>
    <t>年間回数</t>
    <rPh sb="0" eb="2">
      <t>ネンカン</t>
    </rPh>
    <rPh sb="2" eb="4">
      <t>カイスウ</t>
    </rPh>
    <phoneticPr fontId="1"/>
  </si>
  <si>
    <t>年間支出</t>
    <rPh sb="0" eb="2">
      <t>ネンカン</t>
    </rPh>
    <rPh sb="2" eb="4">
      <t>シシュツ</t>
    </rPh>
    <phoneticPr fontId="1"/>
  </si>
  <si>
    <t>売上＝</t>
    <rPh sb="0" eb="2">
      <t>ウリアゲ</t>
    </rPh>
    <phoneticPr fontId="1"/>
  </si>
  <si>
    <t>×</t>
    <phoneticPr fontId="1"/>
  </si>
  <si>
    <t>新規比率</t>
    <rPh sb="0" eb="2">
      <t>シンキ</t>
    </rPh>
    <rPh sb="2" eb="4">
      <t>ヒリツ</t>
    </rPh>
    <phoneticPr fontId="1"/>
  </si>
  <si>
    <t>既存</t>
    <rPh sb="0" eb="2">
      <t>キゾン</t>
    </rPh>
    <phoneticPr fontId="1"/>
  </si>
  <si>
    <t>＋</t>
    <phoneticPr fontId="1"/>
  </si>
  <si>
    <t>新規</t>
    <rPh sb="0" eb="2">
      <t>シンキ</t>
    </rPh>
    <phoneticPr fontId="1"/>
  </si>
  <si>
    <t>年間家賃</t>
    <rPh sb="0" eb="2">
      <t>ネンカン</t>
    </rPh>
    <rPh sb="2" eb="4">
      <t>ヤチン</t>
    </rPh>
    <phoneticPr fontId="1"/>
  </si>
  <si>
    <t>年間人件費</t>
    <rPh sb="0" eb="2">
      <t>ネンカン</t>
    </rPh>
    <rPh sb="2" eb="5">
      <t>ジンケンヒ</t>
    </rPh>
    <phoneticPr fontId="1"/>
  </si>
  <si>
    <t>固定費比率</t>
    <rPh sb="0" eb="3">
      <t>コテイヒ</t>
    </rPh>
    <rPh sb="3" eb="5">
      <t>ヒリツ</t>
    </rPh>
    <phoneticPr fontId="1"/>
  </si>
  <si>
    <t>この数字の意味</t>
    <rPh sb="2" eb="4">
      <t>スウジ</t>
    </rPh>
    <rPh sb="5" eb="7">
      <t>イミ</t>
    </rPh>
    <phoneticPr fontId="1"/>
  </si>
  <si>
    <t>30%以下</t>
    <rPh sb="3" eb="5">
      <t>イカ</t>
    </rPh>
    <phoneticPr fontId="1"/>
  </si>
  <si>
    <t>30～40%</t>
    <phoneticPr fontId="1"/>
  </si>
  <si>
    <t>良い</t>
    <rPh sb="0" eb="1">
      <t>ヨ</t>
    </rPh>
    <phoneticPr fontId="1"/>
  </si>
  <si>
    <t>普通</t>
    <rPh sb="0" eb="2">
      <t>フツウ</t>
    </rPh>
    <phoneticPr fontId="1"/>
  </si>
  <si>
    <t>40～50%</t>
    <phoneticPr fontId="1"/>
  </si>
  <si>
    <t>危険</t>
    <rPh sb="0" eb="2">
      <t>キケン</t>
    </rPh>
    <phoneticPr fontId="1"/>
  </si>
  <si>
    <t>50～60%</t>
    <phoneticPr fontId="1"/>
  </si>
  <si>
    <t>閉店予備軍</t>
    <rPh sb="0" eb="2">
      <t>ヘイテン</t>
    </rPh>
    <rPh sb="2" eb="4">
      <t>ヨビ</t>
    </rPh>
    <rPh sb="4" eb="5">
      <t>グン</t>
    </rPh>
    <phoneticPr fontId="1"/>
  </si>
  <si>
    <t>60%以上</t>
    <rPh sb="3" eb="5">
      <t>イジョウ</t>
    </rPh>
    <phoneticPr fontId="1"/>
  </si>
  <si>
    <t>どうする?</t>
    <phoneticPr fontId="1"/>
  </si>
  <si>
    <t>基本テーブル</t>
    <rPh sb="0" eb="2">
      <t>キホン</t>
    </rPh>
    <phoneticPr fontId="1"/>
  </si>
  <si>
    <t>比較テーブル</t>
    <rPh sb="0" eb="2">
      <t>ヒカク</t>
    </rPh>
    <phoneticPr fontId="1"/>
  </si>
  <si>
    <t>現状の数字</t>
    <rPh sb="0" eb="2">
      <t>ゲンジョウ</t>
    </rPh>
    <rPh sb="3" eb="5">
      <t>スウジ</t>
    </rPh>
    <phoneticPr fontId="1"/>
  </si>
  <si>
    <t>特徴</t>
    <rPh sb="0" eb="2">
      <t>トクチョウ</t>
    </rPh>
    <phoneticPr fontId="1"/>
  </si>
  <si>
    <t>変換係数</t>
    <rPh sb="0" eb="2">
      <t>ヘンカン</t>
    </rPh>
    <rPh sb="2" eb="4">
      <t>ケイスウ</t>
    </rPh>
    <phoneticPr fontId="1"/>
  </si>
  <si>
    <t>①まず、次店舗の期間有効会員数、期間売上、期間点数、期間客数（黄色の所）を入れて下さい。</t>
    <rPh sb="4" eb="5">
      <t>ジ</t>
    </rPh>
    <rPh sb="5" eb="7">
      <t>テンポ</t>
    </rPh>
    <rPh sb="10" eb="12">
      <t>ユウコウ</t>
    </rPh>
    <rPh sb="12" eb="15">
      <t>カイインスウ</t>
    </rPh>
    <rPh sb="18" eb="19">
      <t>ウ</t>
    </rPh>
    <rPh sb="19" eb="20">
      <t>ウエ</t>
    </rPh>
    <rPh sb="23" eb="25">
      <t>テンスウ</t>
    </rPh>
    <rPh sb="28" eb="30">
      <t>キャクスウ</t>
    </rPh>
    <rPh sb="31" eb="33">
      <t>キイロ</t>
    </rPh>
    <rPh sb="34" eb="35">
      <t>トコロ</t>
    </rPh>
    <rPh sb="37" eb="38">
      <t>イ</t>
    </rPh>
    <rPh sb="40" eb="41">
      <t>クダ</t>
    </rPh>
    <phoneticPr fontId="1"/>
  </si>
  <si>
    <t>　※期間有効会員数は、この期間のお客様の顔数です。レジより顧客データを抜き出し、売上日</t>
    <rPh sb="4" eb="6">
      <t>ユウコウ</t>
    </rPh>
    <rPh sb="6" eb="9">
      <t>カイインスウ</t>
    </rPh>
    <rPh sb="17" eb="19">
      <t>キャクサマ</t>
    </rPh>
    <rPh sb="20" eb="21">
      <t>カオ</t>
    </rPh>
    <rPh sb="21" eb="22">
      <t>カズ</t>
    </rPh>
    <rPh sb="29" eb="31">
      <t>コキャク</t>
    </rPh>
    <rPh sb="35" eb="36">
      <t>ヌ</t>
    </rPh>
    <rPh sb="37" eb="38">
      <t>ダ</t>
    </rPh>
    <rPh sb="40" eb="42">
      <t>ウリアゲ</t>
    </rPh>
    <rPh sb="42" eb="43">
      <t>ヒ</t>
    </rPh>
    <phoneticPr fontId="1"/>
  </si>
  <si>
    <t>　　　（最終来店日）順に並べ変えます。そして、ちょうど期間中の人数を数えて下さい。</t>
    <rPh sb="12" eb="13">
      <t>ナラ</t>
    </rPh>
    <rPh sb="14" eb="15">
      <t>カ</t>
    </rPh>
    <rPh sb="29" eb="30">
      <t>ナカ</t>
    </rPh>
    <rPh sb="31" eb="33">
      <t>ニンズウ</t>
    </rPh>
    <rPh sb="34" eb="35">
      <t>カゾ</t>
    </rPh>
    <rPh sb="37" eb="38">
      <t>クダ</t>
    </rPh>
    <phoneticPr fontId="1"/>
  </si>
  <si>
    <t>　　　それが有効会員数です。非会員も含めて下さいね！！</t>
    <rPh sb="6" eb="8">
      <t>ユウコウ</t>
    </rPh>
    <rPh sb="8" eb="10">
      <t>カイイン</t>
    </rPh>
    <rPh sb="10" eb="11">
      <t>スウ</t>
    </rPh>
    <rPh sb="14" eb="17">
      <t>ヒカイイン</t>
    </rPh>
    <rPh sb="18" eb="19">
      <t>フク</t>
    </rPh>
    <rPh sb="21" eb="22">
      <t>クダ</t>
    </rPh>
    <phoneticPr fontId="1"/>
  </si>
  <si>
    <t>②比較テーブルは、石井が調べた一般的なクリーニング店様の例です。特徴の所に</t>
    <rPh sb="1" eb="3">
      <t>ヒカク</t>
    </rPh>
    <rPh sb="9" eb="11">
      <t>イシイ</t>
    </rPh>
    <rPh sb="12" eb="13">
      <t>シラ</t>
    </rPh>
    <rPh sb="15" eb="18">
      <t>イッパンテキ</t>
    </rPh>
    <rPh sb="25" eb="26">
      <t>テン</t>
    </rPh>
    <rPh sb="26" eb="27">
      <t>サマ</t>
    </rPh>
    <rPh sb="28" eb="29">
      <t>レイ</t>
    </rPh>
    <rPh sb="32" eb="34">
      <t>トクチョウ</t>
    </rPh>
    <rPh sb="35" eb="36">
      <t>トコロ</t>
    </rPh>
    <phoneticPr fontId="1"/>
  </si>
  <si>
    <t>　　自店舗の強み、弱点が見えます。</t>
    <rPh sb="2" eb="3">
      <t>ジ</t>
    </rPh>
    <rPh sb="3" eb="5">
      <t>テンポ</t>
    </rPh>
    <rPh sb="6" eb="7">
      <t>ツヨ</t>
    </rPh>
    <rPh sb="9" eb="11">
      <t>ジャクテン</t>
    </rPh>
    <rPh sb="12" eb="13">
      <t>ミ</t>
    </rPh>
    <phoneticPr fontId="1"/>
  </si>
  <si>
    <t>③最後に、自店舗がなりたい、有効会員数、持込点数、点単価、年間回数を入れて下さい。（緑）</t>
    <rPh sb="1" eb="3">
      <t>サイゴ</t>
    </rPh>
    <rPh sb="5" eb="6">
      <t>ジ</t>
    </rPh>
    <rPh sb="6" eb="8">
      <t>テンポ</t>
    </rPh>
    <rPh sb="14" eb="16">
      <t>ユウコウ</t>
    </rPh>
    <rPh sb="16" eb="19">
      <t>カイインスウ</t>
    </rPh>
    <rPh sb="20" eb="21">
      <t>モ</t>
    </rPh>
    <rPh sb="21" eb="22">
      <t>コ</t>
    </rPh>
    <rPh sb="22" eb="24">
      <t>テンスウ</t>
    </rPh>
    <rPh sb="25" eb="26">
      <t>テン</t>
    </rPh>
    <rPh sb="26" eb="28">
      <t>タンカ</t>
    </rPh>
    <rPh sb="29" eb="31">
      <t>ネンカン</t>
    </rPh>
    <rPh sb="31" eb="33">
      <t>カイスウ</t>
    </rPh>
    <rPh sb="34" eb="35">
      <t>イ</t>
    </rPh>
    <rPh sb="37" eb="38">
      <t>クダ</t>
    </rPh>
    <rPh sb="42" eb="43">
      <t>ミドリ</t>
    </rPh>
    <phoneticPr fontId="1"/>
  </si>
  <si>
    <t>　　未来の売上が見えます。これで、どんな販促をすればいいか、わかりますよね！</t>
    <rPh sb="2" eb="4">
      <t>ミライ</t>
    </rPh>
    <rPh sb="5" eb="7">
      <t>ウリアゲ</t>
    </rPh>
    <rPh sb="8" eb="9">
      <t>ミ</t>
    </rPh>
    <rPh sb="20" eb="22">
      <t>ハンソク</t>
    </rPh>
    <phoneticPr fontId="1"/>
  </si>
  <si>
    <t>直近の１年</t>
    <rPh sb="0" eb="2">
      <t>チョッキン</t>
    </rPh>
    <rPh sb="4" eb="5">
      <t>ネン</t>
    </rPh>
    <phoneticPr fontId="1"/>
  </si>
  <si>
    <t>比較したい１年</t>
    <rPh sb="0" eb="2">
      <t>ヒカク</t>
    </rPh>
    <rPh sb="6" eb="7">
      <t>ネン</t>
    </rPh>
    <phoneticPr fontId="1"/>
  </si>
  <si>
    <t>年間売上</t>
    <rPh sb="0" eb="2">
      <t>ネンカン</t>
    </rPh>
    <rPh sb="2" eb="3">
      <t>ウ</t>
    </rPh>
    <rPh sb="3" eb="4">
      <t>ア</t>
    </rPh>
    <phoneticPr fontId="1"/>
  </si>
  <si>
    <t>年間点数</t>
    <rPh sb="0" eb="2">
      <t>ネンカン</t>
    </rPh>
    <rPh sb="2" eb="4">
      <t>テンスウ</t>
    </rPh>
    <phoneticPr fontId="1"/>
  </si>
  <si>
    <t>年間客数</t>
    <rPh sb="0" eb="2">
      <t>ネンカン</t>
    </rPh>
    <rPh sb="2" eb="4">
      <t>キャクスウ</t>
    </rPh>
    <phoneticPr fontId="1"/>
  </si>
  <si>
    <t>年間持込点数</t>
    <rPh sb="0" eb="2">
      <t>ネンカン</t>
    </rPh>
    <rPh sb="2" eb="4">
      <t>モチコミ</t>
    </rPh>
    <rPh sb="4" eb="6">
      <t>テンスウ</t>
    </rPh>
    <phoneticPr fontId="1"/>
  </si>
  <si>
    <t>年間点単価</t>
    <rPh sb="0" eb="2">
      <t>ネンカン</t>
    </rPh>
    <rPh sb="2" eb="3">
      <t>テン</t>
    </rPh>
    <rPh sb="3" eb="5">
      <t>タンカ</t>
    </rPh>
    <phoneticPr fontId="1"/>
  </si>
  <si>
    <t>年間客単価</t>
    <rPh sb="0" eb="2">
      <t>ネンカン</t>
    </rPh>
    <rPh sb="2" eb="3">
      <t>キャク</t>
    </rPh>
    <rPh sb="3" eb="5">
      <t>タンカ</t>
    </rPh>
    <phoneticPr fontId="1"/>
  </si>
  <si>
    <t>シュミレーション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</si>
</sst>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_ "/>
    <numFmt numFmtId="178" formatCode="0.0%"/>
    <numFmt numFmtId="179" formatCode="#,##0.00_ "/>
    <numFmt numFmtId="181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2" borderId="0" xfId="0" applyFill="1">
      <alignment vertical="center"/>
    </xf>
    <xf numFmtId="9" fontId="3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7" borderId="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81" fontId="0" fillId="2" borderId="1" xfId="0" applyNumberFormat="1" applyFill="1" applyBorder="1">
      <alignment vertical="center"/>
    </xf>
    <xf numFmtId="178" fontId="0" fillId="0" borderId="1" xfId="0" applyNumberFormat="1" applyFill="1" applyBorder="1" applyAlignment="1">
      <alignment horizontal="center" vertical="center"/>
    </xf>
    <xf numFmtId="176" fontId="0" fillId="8" borderId="2" xfId="0" applyNumberFormat="1" applyFill="1" applyBorder="1">
      <alignment vertical="center"/>
    </xf>
    <xf numFmtId="178" fontId="0" fillId="9" borderId="3" xfId="0" applyNumberFormat="1" applyFill="1" applyBorder="1">
      <alignment vertical="center"/>
    </xf>
    <xf numFmtId="178" fontId="0" fillId="10" borderId="1" xfId="0" applyNumberFormat="1" applyFill="1" applyBorder="1" applyAlignment="1">
      <alignment horizontal="center" vertical="center"/>
    </xf>
    <xf numFmtId="178" fontId="0" fillId="10" borderId="4" xfId="0" applyNumberFormat="1" applyFill="1" applyBorder="1">
      <alignment vertical="center"/>
    </xf>
    <xf numFmtId="178" fontId="0" fillId="9" borderId="1" xfId="0" applyNumberFormat="1" applyFill="1" applyBorder="1">
      <alignment vertical="center"/>
    </xf>
    <xf numFmtId="177" fontId="0" fillId="7" borderId="1" xfId="0" applyNumberFormat="1" applyFill="1" applyBorder="1">
      <alignment vertical="center"/>
    </xf>
    <xf numFmtId="179" fontId="0" fillId="0" borderId="1" xfId="0" applyNumberFormat="1" applyBorder="1">
      <alignment vertical="center"/>
    </xf>
    <xf numFmtId="179" fontId="0" fillId="8" borderId="2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177" fontId="0" fillId="8" borderId="2" xfId="0" applyNumberFormat="1" applyFill="1" applyBorder="1">
      <alignment vertical="center"/>
    </xf>
    <xf numFmtId="177" fontId="0" fillId="8" borderId="1" xfId="0" applyNumberFormat="1" applyFill="1" applyBorder="1">
      <alignment vertical="center"/>
    </xf>
    <xf numFmtId="0" fontId="0" fillId="11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81" fontId="2" fillId="2" borderId="1" xfId="0" applyNumberFormat="1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8</xdr:row>
      <xdr:rowOff>28575</xdr:rowOff>
    </xdr:from>
    <xdr:to>
      <xdr:col>2</xdr:col>
      <xdr:colOff>114300</xdr:colOff>
      <xdr:row>9</xdr:row>
      <xdr:rowOff>142875</xdr:rowOff>
    </xdr:to>
    <xdr:sp macro="" textlink="">
      <xdr:nvSpPr>
        <xdr:cNvPr id="1031" name="Line 1"/>
        <xdr:cNvSpPr>
          <a:spLocks noChangeShapeType="1"/>
        </xdr:cNvSpPr>
      </xdr:nvSpPr>
      <xdr:spPr bwMode="auto">
        <a:xfrm>
          <a:off x="1638300" y="1552575"/>
          <a:ext cx="2095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13</xdr:row>
      <xdr:rowOff>104775</xdr:rowOff>
    </xdr:from>
    <xdr:to>
      <xdr:col>5</xdr:col>
      <xdr:colOff>638175</xdr:colOff>
      <xdr:row>13</xdr:row>
      <xdr:rowOff>123825</xdr:rowOff>
    </xdr:to>
    <xdr:sp macro="" textlink="">
      <xdr:nvSpPr>
        <xdr:cNvPr id="1032" name="Line 2"/>
        <xdr:cNvSpPr>
          <a:spLocks noChangeShapeType="1"/>
        </xdr:cNvSpPr>
      </xdr:nvSpPr>
      <xdr:spPr bwMode="auto">
        <a:xfrm>
          <a:off x="3095625" y="2581275"/>
          <a:ext cx="1247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800100</xdr:colOff>
      <xdr:row>16</xdr:row>
      <xdr:rowOff>104775</xdr:rowOff>
    </xdr:to>
    <xdr:sp macro="" textlink="">
      <xdr:nvSpPr>
        <xdr:cNvPr id="1033" name="Line 3"/>
        <xdr:cNvSpPr>
          <a:spLocks noChangeShapeType="1"/>
        </xdr:cNvSpPr>
      </xdr:nvSpPr>
      <xdr:spPr bwMode="auto">
        <a:xfrm>
          <a:off x="1504950" y="2857500"/>
          <a:ext cx="2286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20</xdr:row>
      <xdr:rowOff>85725</xdr:rowOff>
    </xdr:from>
    <xdr:to>
      <xdr:col>4</xdr:col>
      <xdr:colOff>619125</xdr:colOff>
      <xdr:row>20</xdr:row>
      <xdr:rowOff>85725</xdr:rowOff>
    </xdr:to>
    <xdr:sp macro="" textlink="">
      <xdr:nvSpPr>
        <xdr:cNvPr id="1034" name="Line 4"/>
        <xdr:cNvSpPr>
          <a:spLocks noChangeShapeType="1"/>
        </xdr:cNvSpPr>
      </xdr:nvSpPr>
      <xdr:spPr bwMode="auto">
        <a:xfrm>
          <a:off x="3086100" y="38957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</xdr:colOff>
      <xdr:row>22</xdr:row>
      <xdr:rowOff>38100</xdr:rowOff>
    </xdr:from>
    <xdr:to>
      <xdr:col>1</xdr:col>
      <xdr:colOff>790575</xdr:colOff>
      <xdr:row>23</xdr:row>
      <xdr:rowOff>142875</xdr:rowOff>
    </xdr:to>
    <xdr:sp macro="" textlink="">
      <xdr:nvSpPr>
        <xdr:cNvPr id="1035" name="Line 5"/>
        <xdr:cNvSpPr>
          <a:spLocks noChangeShapeType="1"/>
        </xdr:cNvSpPr>
      </xdr:nvSpPr>
      <xdr:spPr bwMode="auto">
        <a:xfrm>
          <a:off x="1495425" y="4229100"/>
          <a:ext cx="23812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228600</xdr:colOff>
      <xdr:row>3</xdr:row>
      <xdr:rowOff>85725</xdr:rowOff>
    </xdr:from>
    <xdr:to>
      <xdr:col>14</xdr:col>
      <xdr:colOff>371475</xdr:colOff>
      <xdr:row>5</xdr:row>
      <xdr:rowOff>238125</xdr:rowOff>
    </xdr:to>
    <xdr:sp macro="" textlink="">
      <xdr:nvSpPr>
        <xdr:cNvPr id="1036" name="Line 6"/>
        <xdr:cNvSpPr>
          <a:spLocks noChangeShapeType="1"/>
        </xdr:cNvSpPr>
      </xdr:nvSpPr>
      <xdr:spPr bwMode="auto">
        <a:xfrm flipV="1">
          <a:off x="9848850" y="657225"/>
          <a:ext cx="1428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L12" sqref="L12"/>
    </sheetView>
  </sheetViews>
  <sheetFormatPr defaultColWidth="8.625" defaultRowHeight="15" customHeight="1" x14ac:dyDescent="0.15"/>
  <cols>
    <col min="1" max="1" width="14.125" customWidth="1"/>
  </cols>
  <sheetData>
    <row r="1" spans="1:15" s="1" customFormat="1" ht="15" customHeight="1" x14ac:dyDescent="0.1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2" t="s">
        <v>13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17</v>
      </c>
      <c r="N1" s="13" t="s">
        <v>18</v>
      </c>
      <c r="O1" s="13" t="s">
        <v>19</v>
      </c>
    </row>
    <row r="2" spans="1:15" ht="15" customHeight="1" x14ac:dyDescent="0.15">
      <c r="A2" s="12" t="s">
        <v>45</v>
      </c>
      <c r="B2" s="43"/>
      <c r="C2" s="43"/>
      <c r="D2" s="43"/>
      <c r="E2" s="43"/>
      <c r="F2" s="43"/>
      <c r="G2" s="5" t="e">
        <f>E2/D2</f>
        <v>#DIV/0!</v>
      </c>
      <c r="H2" s="2" t="e">
        <f>C2/D2</f>
        <v>#DIV/0!</v>
      </c>
      <c r="I2" s="2" t="e">
        <f>B2/C2</f>
        <v>#DIV/0!</v>
      </c>
      <c r="J2" s="2" t="e">
        <f>B2/D2</f>
        <v>#DIV/0!</v>
      </c>
      <c r="K2" s="2" t="e">
        <f>D2/F2</f>
        <v>#DIV/0!</v>
      </c>
      <c r="L2" s="2" t="e">
        <f>B2/F2</f>
        <v>#DIV/0!</v>
      </c>
      <c r="M2" s="43"/>
      <c r="N2" s="43"/>
      <c r="O2" s="15" t="e">
        <f>(M2+N2)/B2</f>
        <v>#DIV/0!</v>
      </c>
    </row>
    <row r="3" spans="1:15" ht="15" customHeight="1" x14ac:dyDescent="0.15">
      <c r="A3" s="12" t="s">
        <v>44</v>
      </c>
      <c r="B3" s="43"/>
      <c r="C3" s="43"/>
      <c r="D3" s="43"/>
      <c r="E3" s="43"/>
      <c r="F3" s="43"/>
      <c r="G3" s="5" t="e">
        <f>E3/D3</f>
        <v>#DIV/0!</v>
      </c>
      <c r="H3" s="2" t="e">
        <f>C3/D3</f>
        <v>#DIV/0!</v>
      </c>
      <c r="I3" s="2" t="e">
        <f>B3/C3</f>
        <v>#DIV/0!</v>
      </c>
      <c r="J3" s="2" t="e">
        <f>B3/D3</f>
        <v>#DIV/0!</v>
      </c>
      <c r="K3" s="2" t="e">
        <f>D3/F3</f>
        <v>#DIV/0!</v>
      </c>
      <c r="L3" s="2" t="e">
        <f>B3/F3</f>
        <v>#DIV/0!</v>
      </c>
      <c r="M3" s="43"/>
      <c r="N3" s="43"/>
      <c r="O3" s="15" t="e">
        <f>(M3+N3)/B3</f>
        <v>#DIV/0!</v>
      </c>
    </row>
    <row r="4" spans="1:15" s="1" customFormat="1" ht="15" customHeight="1" x14ac:dyDescent="0.15">
      <c r="A4" s="12"/>
      <c r="B4" s="14" t="e">
        <f>B3/B2</f>
        <v>#DIV/0!</v>
      </c>
      <c r="C4" s="14" t="e">
        <f>C3/C2</f>
        <v>#DIV/0!</v>
      </c>
      <c r="D4" s="14" t="e">
        <f>D3/D2</f>
        <v>#DIV/0!</v>
      </c>
      <c r="E4" s="14" t="e">
        <f>E3/E2</f>
        <v>#DIV/0!</v>
      </c>
      <c r="F4" s="14" t="e">
        <f>F3/F2</f>
        <v>#DIV/0!</v>
      </c>
      <c r="G4" s="8"/>
      <c r="H4" s="14" t="e">
        <f t="shared" ref="H4:N4" si="0">H3/H2</f>
        <v>#DIV/0!</v>
      </c>
      <c r="I4" s="14" t="e">
        <f t="shared" si="0"/>
        <v>#DIV/0!</v>
      </c>
      <c r="J4" s="14" t="e">
        <f t="shared" si="0"/>
        <v>#DIV/0!</v>
      </c>
      <c r="K4" s="14" t="e">
        <f t="shared" si="0"/>
        <v>#DIV/0!</v>
      </c>
      <c r="L4" s="14" t="e">
        <f t="shared" si="0"/>
        <v>#DIV/0!</v>
      </c>
      <c r="M4" s="14" t="e">
        <f t="shared" si="0"/>
        <v>#DIV/0!</v>
      </c>
      <c r="N4" s="14" t="e">
        <f t="shared" si="0"/>
        <v>#DIV/0!</v>
      </c>
      <c r="O4" s="12"/>
    </row>
    <row r="6" spans="1:15" ht="15" customHeight="1" x14ac:dyDescent="0.15">
      <c r="A6" s="4" t="s">
        <v>11</v>
      </c>
      <c r="B6" s="3" t="s">
        <v>2</v>
      </c>
      <c r="C6" s="3" t="s">
        <v>12</v>
      </c>
      <c r="D6" s="3" t="s">
        <v>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" customHeight="1" x14ac:dyDescent="0.15">
      <c r="B7" s="6">
        <f>C3</f>
        <v>0</v>
      </c>
      <c r="C7" s="1"/>
      <c r="D7" s="7" t="e">
        <f>I3</f>
        <v>#DIV/0!</v>
      </c>
      <c r="E7" s="1"/>
      <c r="F7" s="1"/>
      <c r="N7" s="47" t="s">
        <v>20</v>
      </c>
      <c r="O7" s="47"/>
    </row>
    <row r="8" spans="1:15" ht="15" customHeight="1" x14ac:dyDescent="0.15">
      <c r="A8" s="11" t="e">
        <f>B4</f>
        <v>#DIV/0!</v>
      </c>
      <c r="B8" s="8" t="e">
        <f>C4</f>
        <v>#DIV/0!</v>
      </c>
      <c r="C8" s="9"/>
      <c r="D8" s="8" t="e">
        <f>I4</f>
        <v>#DIV/0!</v>
      </c>
      <c r="E8" s="1"/>
      <c r="F8" s="1"/>
      <c r="N8" s="16" t="s">
        <v>21</v>
      </c>
      <c r="O8" s="12" t="s">
        <v>23</v>
      </c>
    </row>
    <row r="9" spans="1:15" ht="15" customHeight="1" x14ac:dyDescent="0.15">
      <c r="B9" s="1"/>
      <c r="C9" s="1"/>
      <c r="D9" s="1"/>
      <c r="E9" s="1"/>
      <c r="F9" s="1"/>
      <c r="N9" s="12" t="s">
        <v>22</v>
      </c>
      <c r="O9" s="12" t="s">
        <v>24</v>
      </c>
    </row>
    <row r="10" spans="1:15" ht="15" customHeight="1" x14ac:dyDescent="0.15">
      <c r="B10" s="1"/>
      <c r="C10" s="1" t="s">
        <v>3</v>
      </c>
      <c r="D10" s="1" t="s">
        <v>12</v>
      </c>
      <c r="E10" s="1" t="s">
        <v>6</v>
      </c>
      <c r="F10" s="1"/>
      <c r="N10" s="17" t="s">
        <v>25</v>
      </c>
      <c r="O10" s="12" t="s">
        <v>26</v>
      </c>
    </row>
    <row r="11" spans="1:15" ht="15" customHeight="1" x14ac:dyDescent="0.15">
      <c r="B11" s="1"/>
      <c r="C11" s="6">
        <f>D3</f>
        <v>0</v>
      </c>
      <c r="D11" s="1"/>
      <c r="E11" s="7" t="e">
        <f>H3</f>
        <v>#DIV/0!</v>
      </c>
      <c r="F11" s="1"/>
      <c r="N11" s="18" t="s">
        <v>27</v>
      </c>
      <c r="O11" s="13" t="s">
        <v>28</v>
      </c>
    </row>
    <row r="12" spans="1:15" ht="15" customHeight="1" x14ac:dyDescent="0.15">
      <c r="B12" s="1"/>
      <c r="C12" s="8" t="e">
        <f>D4</f>
        <v>#DIV/0!</v>
      </c>
      <c r="D12" s="9"/>
      <c r="E12" s="8" t="e">
        <f>H4</f>
        <v>#DIV/0!</v>
      </c>
      <c r="F12" s="1"/>
      <c r="N12" s="19" t="s">
        <v>29</v>
      </c>
      <c r="O12" s="12" t="s">
        <v>30</v>
      </c>
    </row>
    <row r="13" spans="1:15" ht="15" customHeight="1" x14ac:dyDescent="0.15">
      <c r="A13" s="4" t="s">
        <v>11</v>
      </c>
      <c r="B13" s="3" t="s">
        <v>3</v>
      </c>
      <c r="C13" s="3" t="s">
        <v>12</v>
      </c>
      <c r="D13" s="3" t="s">
        <v>8</v>
      </c>
      <c r="E13" s="3"/>
      <c r="F13" s="3"/>
      <c r="G13" s="3"/>
      <c r="H13" s="3"/>
      <c r="I13" s="10"/>
      <c r="J13" s="10"/>
      <c r="K13" s="10"/>
      <c r="L13" s="10"/>
      <c r="M13" s="10"/>
      <c r="N13" s="10"/>
      <c r="O13" s="10"/>
    </row>
    <row r="14" spans="1:15" ht="15" customHeight="1" x14ac:dyDescent="0.15">
      <c r="B14" s="6">
        <f>D3</f>
        <v>0</v>
      </c>
      <c r="C14" s="1"/>
      <c r="D14" s="7" t="e">
        <f>J3</f>
        <v>#DIV/0!</v>
      </c>
      <c r="E14" s="1"/>
      <c r="F14" s="1"/>
      <c r="G14" s="1" t="s">
        <v>7</v>
      </c>
      <c r="H14" s="1" t="s">
        <v>12</v>
      </c>
      <c r="I14" s="1" t="s">
        <v>6</v>
      </c>
    </row>
    <row r="15" spans="1:15" ht="15" customHeight="1" x14ac:dyDescent="0.15">
      <c r="A15" s="11" t="e">
        <f>A8</f>
        <v>#DIV/0!</v>
      </c>
      <c r="B15" s="8" t="e">
        <f>D4</f>
        <v>#DIV/0!</v>
      </c>
      <c r="C15" s="9"/>
      <c r="D15" s="8" t="e">
        <f>J4</f>
        <v>#DIV/0!</v>
      </c>
      <c r="E15" s="1"/>
      <c r="F15" s="1"/>
      <c r="G15" s="7" t="e">
        <f>I3</f>
        <v>#DIV/0!</v>
      </c>
      <c r="H15" s="1"/>
      <c r="I15" s="7" t="e">
        <f>H3</f>
        <v>#DIV/0!</v>
      </c>
    </row>
    <row r="16" spans="1:15" ht="15" customHeight="1" x14ac:dyDescent="0.15">
      <c r="B16" s="1"/>
      <c r="C16" s="1"/>
      <c r="D16" s="1"/>
      <c r="E16" s="1"/>
      <c r="F16" s="1"/>
      <c r="G16" s="8" t="e">
        <f>I4</f>
        <v>#DIV/0!</v>
      </c>
      <c r="H16" s="9"/>
      <c r="I16" s="8" t="e">
        <f>H4</f>
        <v>#DIV/0!</v>
      </c>
    </row>
    <row r="17" spans="1:15" ht="15" customHeight="1" x14ac:dyDescent="0.15">
      <c r="C17" s="20" t="s">
        <v>5</v>
      </c>
      <c r="D17" s="1" t="s">
        <v>12</v>
      </c>
      <c r="E17" s="1" t="s">
        <v>9</v>
      </c>
    </row>
    <row r="18" spans="1:15" ht="15" customHeight="1" x14ac:dyDescent="0.15">
      <c r="C18" s="6">
        <f>F3</f>
        <v>0</v>
      </c>
      <c r="D18" s="1"/>
      <c r="E18" s="7" t="e">
        <f>K3</f>
        <v>#DIV/0!</v>
      </c>
    </row>
    <row r="19" spans="1:15" ht="15" customHeight="1" x14ac:dyDescent="0.15">
      <c r="C19" s="8" t="e">
        <f>F4</f>
        <v>#DIV/0!</v>
      </c>
      <c r="D19" s="9"/>
      <c r="E19" s="8" t="e">
        <f>K4</f>
        <v>#DIV/0!</v>
      </c>
    </row>
    <row r="20" spans="1:15" ht="15" customHeight="1" x14ac:dyDescent="0.15">
      <c r="A20" s="4" t="s">
        <v>11</v>
      </c>
      <c r="B20" s="3" t="s">
        <v>5</v>
      </c>
      <c r="C20" s="3" t="s">
        <v>12</v>
      </c>
      <c r="D20" s="3" t="s">
        <v>10</v>
      </c>
      <c r="E20" s="3"/>
      <c r="F20" s="3"/>
      <c r="G20" s="3"/>
      <c r="H20" s="3"/>
      <c r="I20" s="10"/>
      <c r="J20" s="10"/>
      <c r="K20" s="10"/>
      <c r="L20" s="10"/>
      <c r="M20" s="10"/>
      <c r="N20" s="10"/>
      <c r="O20" s="10"/>
    </row>
    <row r="21" spans="1:15" ht="15" customHeight="1" x14ac:dyDescent="0.15">
      <c r="B21" s="6">
        <f>F3</f>
        <v>0</v>
      </c>
      <c r="C21" s="1"/>
      <c r="D21" s="7" t="e">
        <f>L3</f>
        <v>#DIV/0!</v>
      </c>
      <c r="E21" s="1"/>
      <c r="F21" s="1" t="s">
        <v>8</v>
      </c>
      <c r="G21" s="1" t="s">
        <v>12</v>
      </c>
      <c r="H21" s="1" t="s">
        <v>9</v>
      </c>
    </row>
    <row r="22" spans="1:15" ht="15" customHeight="1" x14ac:dyDescent="0.15">
      <c r="A22" s="11" t="e">
        <f>A8</f>
        <v>#DIV/0!</v>
      </c>
      <c r="B22" s="8" t="e">
        <f>F4</f>
        <v>#DIV/0!</v>
      </c>
      <c r="C22" s="9"/>
      <c r="D22" s="8" t="e">
        <f>L4</f>
        <v>#DIV/0!</v>
      </c>
      <c r="E22" s="1"/>
      <c r="F22" s="7" t="e">
        <f>D14</f>
        <v>#DIV/0!</v>
      </c>
      <c r="G22" s="1"/>
      <c r="H22" s="7" t="e">
        <f>E18</f>
        <v>#DIV/0!</v>
      </c>
    </row>
    <row r="23" spans="1:15" ht="15" customHeight="1" x14ac:dyDescent="0.15">
      <c r="B23" s="1"/>
      <c r="C23" s="1"/>
      <c r="D23" s="1"/>
      <c r="E23" s="1"/>
      <c r="F23" s="8" t="e">
        <f>J4</f>
        <v>#DIV/0!</v>
      </c>
      <c r="G23" s="9"/>
      <c r="H23" s="8" t="e">
        <f>K4</f>
        <v>#DIV/0!</v>
      </c>
    </row>
    <row r="24" spans="1:15" ht="15" customHeight="1" x14ac:dyDescent="0.15">
      <c r="B24" s="1"/>
      <c r="C24" s="1" t="s">
        <v>14</v>
      </c>
      <c r="D24" s="1" t="s">
        <v>15</v>
      </c>
      <c r="E24" s="1" t="s">
        <v>16</v>
      </c>
      <c r="H24" s="1"/>
    </row>
    <row r="25" spans="1:15" ht="15" customHeight="1" x14ac:dyDescent="0.15">
      <c r="B25" s="1"/>
      <c r="C25" s="6">
        <f>F3-E3</f>
        <v>0</v>
      </c>
      <c r="D25" s="1"/>
      <c r="E25" s="6">
        <f>E3</f>
        <v>0</v>
      </c>
      <c r="H25" s="1"/>
    </row>
    <row r="26" spans="1:15" ht="15" customHeight="1" x14ac:dyDescent="0.15">
      <c r="B26" s="1"/>
      <c r="C26" s="8" t="e">
        <f>C25/(F2-E2)</f>
        <v>#DIV/0!</v>
      </c>
      <c r="D26" s="9"/>
      <c r="E26" s="8" t="e">
        <f>E4</f>
        <v>#DIV/0!</v>
      </c>
      <c r="H26" s="1"/>
    </row>
    <row r="27" spans="1:15" ht="1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s="40" customFormat="1" ht="15" customHeight="1" x14ac:dyDescent="0.15">
      <c r="B28" s="41" t="s">
        <v>31</v>
      </c>
      <c r="C28" s="41" t="s">
        <v>32</v>
      </c>
      <c r="D28" s="41" t="s">
        <v>33</v>
      </c>
      <c r="E28" s="41" t="s">
        <v>34</v>
      </c>
      <c r="G28" s="41" t="s">
        <v>52</v>
      </c>
      <c r="H28" s="42"/>
    </row>
    <row r="29" spans="1:15" ht="16.5" customHeight="1" thickBot="1" x14ac:dyDescent="0.2">
      <c r="A29" s="13" t="s">
        <v>5</v>
      </c>
      <c r="B29" s="21">
        <v>1000</v>
      </c>
      <c r="C29" s="22">
        <f>B29*C38</f>
        <v>0</v>
      </c>
      <c r="D29" s="23">
        <f>F3</f>
        <v>0</v>
      </c>
      <c r="E29" s="24" t="e">
        <f>D29/C29</f>
        <v>#DIV/0!</v>
      </c>
      <c r="G29" s="25">
        <v>1700</v>
      </c>
      <c r="H29" s="26" t="e">
        <f t="shared" ref="H29:H37" si="1">G29/D29</f>
        <v>#DIV/0!</v>
      </c>
    </row>
    <row r="30" spans="1:15" ht="16.5" customHeight="1" thickBot="1" x14ac:dyDescent="0.2">
      <c r="A30" s="12" t="s">
        <v>46</v>
      </c>
      <c r="B30" s="44">
        <f>B32*B33*B34</f>
        <v>10080000</v>
      </c>
      <c r="C30" s="44">
        <f>B30*C38</f>
        <v>0</v>
      </c>
      <c r="D30" s="45">
        <f>B3</f>
        <v>0</v>
      </c>
      <c r="E30" s="27" t="e">
        <f>D30/C30</f>
        <v>#DIV/0!</v>
      </c>
      <c r="G30" s="46">
        <f>G29*G36*G33*G34</f>
        <v>16857200</v>
      </c>
      <c r="H30" s="28" t="e">
        <f t="shared" si="1"/>
        <v>#DIV/0!</v>
      </c>
    </row>
    <row r="31" spans="1:15" ht="16.5" customHeight="1" x14ac:dyDescent="0.15">
      <c r="A31" s="12" t="s">
        <v>47</v>
      </c>
      <c r="B31" s="22">
        <f>B32*B33</f>
        <v>25200</v>
      </c>
      <c r="C31" s="22">
        <f>B31*C38</f>
        <v>0</v>
      </c>
      <c r="D31" s="23">
        <f>C3</f>
        <v>0</v>
      </c>
      <c r="E31" s="24" t="e">
        <f>D31/C31</f>
        <v>#DIV/0!</v>
      </c>
      <c r="G31" s="22">
        <f>G32*G33</f>
        <v>45560</v>
      </c>
      <c r="H31" s="29" t="e">
        <f t="shared" si="1"/>
        <v>#DIV/0!</v>
      </c>
    </row>
    <row r="32" spans="1:15" ht="16.5" customHeight="1" x14ac:dyDescent="0.15">
      <c r="A32" s="12" t="s">
        <v>48</v>
      </c>
      <c r="B32" s="21">
        <v>7000</v>
      </c>
      <c r="C32" s="22">
        <f>B32*C38</f>
        <v>0</v>
      </c>
      <c r="D32" s="23">
        <f>D3</f>
        <v>0</v>
      </c>
      <c r="E32" s="24" t="e">
        <f t="shared" ref="E32:E37" si="2">D32/C32</f>
        <v>#DIV/0!</v>
      </c>
      <c r="G32" s="22">
        <f>G29*G36</f>
        <v>11390</v>
      </c>
      <c r="H32" s="29" t="e">
        <f t="shared" si="1"/>
        <v>#DIV/0!</v>
      </c>
    </row>
    <row r="33" spans="1:8" ht="16.5" customHeight="1" x14ac:dyDescent="0.15">
      <c r="A33" s="12" t="s">
        <v>49</v>
      </c>
      <c r="B33" s="30">
        <v>3.6</v>
      </c>
      <c r="C33" s="2" t="e">
        <f>C31/C32</f>
        <v>#DIV/0!</v>
      </c>
      <c r="D33" s="31" t="e">
        <f>D31/D32</f>
        <v>#DIV/0!</v>
      </c>
      <c r="E33" s="24" t="e">
        <f t="shared" si="2"/>
        <v>#DIV/0!</v>
      </c>
      <c r="G33" s="32">
        <v>4</v>
      </c>
      <c r="H33" s="29" t="e">
        <f t="shared" si="1"/>
        <v>#DIV/0!</v>
      </c>
    </row>
    <row r="34" spans="1:8" ht="16.5" customHeight="1" x14ac:dyDescent="0.15">
      <c r="A34" s="12" t="s">
        <v>50</v>
      </c>
      <c r="B34" s="21">
        <v>400</v>
      </c>
      <c r="C34" s="33" t="e">
        <f>C30/C31</f>
        <v>#DIV/0!</v>
      </c>
      <c r="D34" s="2" t="e">
        <f>D30/D31</f>
        <v>#DIV/0!</v>
      </c>
      <c r="E34" s="24" t="e">
        <f t="shared" si="2"/>
        <v>#DIV/0!</v>
      </c>
      <c r="G34" s="34">
        <v>370</v>
      </c>
      <c r="H34" s="29" t="e">
        <f t="shared" si="1"/>
        <v>#DIV/0!</v>
      </c>
    </row>
    <row r="35" spans="1:8" ht="16.5" customHeight="1" x14ac:dyDescent="0.15">
      <c r="A35" s="12" t="s">
        <v>51</v>
      </c>
      <c r="B35" s="33">
        <f>B33*B34</f>
        <v>1440</v>
      </c>
      <c r="C35" s="33" t="e">
        <f>C30/C32</f>
        <v>#DIV/0!</v>
      </c>
      <c r="D35" s="2" t="e">
        <f>D30/D32</f>
        <v>#DIV/0!</v>
      </c>
      <c r="E35" s="24" t="e">
        <f t="shared" si="2"/>
        <v>#DIV/0!</v>
      </c>
      <c r="G35" s="2">
        <f>G33*G34</f>
        <v>1480</v>
      </c>
      <c r="H35" s="29" t="e">
        <f t="shared" si="1"/>
        <v>#DIV/0!</v>
      </c>
    </row>
    <row r="36" spans="1:8" ht="16.5" customHeight="1" x14ac:dyDescent="0.15">
      <c r="A36" s="12" t="s">
        <v>9</v>
      </c>
      <c r="B36" s="2">
        <f>B32/B29</f>
        <v>7</v>
      </c>
      <c r="C36" s="2" t="e">
        <f>C32/C29</f>
        <v>#DIV/0!</v>
      </c>
      <c r="D36" s="2" t="e">
        <f>D32/D29</f>
        <v>#DIV/0!</v>
      </c>
      <c r="E36" s="24" t="e">
        <f t="shared" si="2"/>
        <v>#DIV/0!</v>
      </c>
      <c r="G36" s="35">
        <v>6.7</v>
      </c>
      <c r="H36" s="29" t="e">
        <f t="shared" si="1"/>
        <v>#DIV/0!</v>
      </c>
    </row>
    <row r="37" spans="1:8" ht="16.5" customHeight="1" x14ac:dyDescent="0.15">
      <c r="A37" s="12" t="s">
        <v>10</v>
      </c>
      <c r="B37" s="33">
        <f>B35*B36</f>
        <v>10080</v>
      </c>
      <c r="C37" s="33" t="e">
        <f>C30/C29</f>
        <v>#DIV/0!</v>
      </c>
      <c r="D37" s="33" t="e">
        <f>D30/D29</f>
        <v>#DIV/0!</v>
      </c>
      <c r="E37" s="24" t="e">
        <f t="shared" si="2"/>
        <v>#DIV/0!</v>
      </c>
      <c r="G37" s="33">
        <f>G35*G36</f>
        <v>9916</v>
      </c>
      <c r="H37" s="29" t="e">
        <f t="shared" si="1"/>
        <v>#DIV/0!</v>
      </c>
    </row>
    <row r="38" spans="1:8" ht="15" customHeight="1" x14ac:dyDescent="0.15">
      <c r="B38" s="36" t="s">
        <v>35</v>
      </c>
      <c r="C38" s="36">
        <f>D30/B30</f>
        <v>0</v>
      </c>
      <c r="H38" s="37"/>
    </row>
    <row r="39" spans="1:8" ht="15" customHeight="1" x14ac:dyDescent="0.15">
      <c r="A39" s="38" t="s">
        <v>36</v>
      </c>
      <c r="H39" s="37"/>
    </row>
    <row r="40" spans="1:8" ht="15" customHeight="1" x14ac:dyDescent="0.15">
      <c r="A40" s="39" t="s">
        <v>37</v>
      </c>
      <c r="H40" s="37"/>
    </row>
    <row r="41" spans="1:8" ht="15" customHeight="1" x14ac:dyDescent="0.15">
      <c r="A41" s="39" t="s">
        <v>38</v>
      </c>
      <c r="H41" s="37"/>
    </row>
    <row r="42" spans="1:8" ht="15" customHeight="1" x14ac:dyDescent="0.15">
      <c r="A42" s="39" t="s">
        <v>39</v>
      </c>
      <c r="H42" s="37"/>
    </row>
    <row r="43" spans="1:8" ht="15" customHeight="1" x14ac:dyDescent="0.15">
      <c r="A43" s="39" t="s">
        <v>40</v>
      </c>
      <c r="H43" s="37"/>
    </row>
    <row r="44" spans="1:8" ht="15" customHeight="1" x14ac:dyDescent="0.15">
      <c r="A44" s="39" t="s">
        <v>41</v>
      </c>
      <c r="H44" s="37"/>
    </row>
    <row r="45" spans="1:8" ht="15" customHeight="1" x14ac:dyDescent="0.15">
      <c r="A45" s="39" t="s">
        <v>42</v>
      </c>
      <c r="H45" s="37"/>
    </row>
    <row r="46" spans="1:8" ht="15" customHeight="1" x14ac:dyDescent="0.15">
      <c r="A46" s="39" t="s">
        <v>43</v>
      </c>
      <c r="H46" s="37"/>
    </row>
  </sheetData>
  <mergeCells count="1">
    <mergeCell ref="N7:O7"/>
  </mergeCells>
  <phoneticPr fontId="1"/>
  <pageMargins left="0.32" right="0.21" top="0.66" bottom="0.26" header="0.3" footer="0.17"/>
  <pageSetup paperSize="9" orientation="landscape" r:id="rId1"/>
  <headerFooter alignWithMargins="0">
    <oddHeader>&amp;C&amp;"ＭＳ Ｐゴシック,太字"&amp;14&amp;U売上５品目分析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石井文泉堂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康裕</dc:creator>
  <cp:lastModifiedBy>kurokawa</cp:lastModifiedBy>
  <cp:lastPrinted>2013-09-12T22:41:34Z</cp:lastPrinted>
  <dcterms:created xsi:type="dcterms:W3CDTF">2012-02-19T00:59:52Z</dcterms:created>
  <dcterms:modified xsi:type="dcterms:W3CDTF">2021-10-27T06:31:37Z</dcterms:modified>
</cp:coreProperties>
</file>